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ANGOLA, IN\"/>
    </mc:Choice>
  </mc:AlternateContent>
  <xr:revisionPtr revIDLastSave="0" documentId="13_ncr:1_{DEB0D7E2-C04B-45BF-B4BA-7074FFD853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<sst xmlns="http://schemas.openxmlformats.org/spreadsheetml/2006/main" count="75" uniqueCount="49">
  <si>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</si>
  <si>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</si>
  <si>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</si>
  <si>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</si>
  <si>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</si>
  <si>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</si>
  <si>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</si>
  <si>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</si>
  <si>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</si>
  <si>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</si>
  <si>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</si>
  <si>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</si>
  <si>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</si>
  <si>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</si>
  <si>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</si>
  <si>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</si>
  <si>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</si>
  <si>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</si>
  <si>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</si>
  <si>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</si>
  <si>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</si>
  <si>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</si>
  <si>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</si>
  <si>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</si>
  <si>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</si>
  <si>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</si>
  <si>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</si>
  <si>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</si>
  <si>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</si>
  <si>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</si>
  <si>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</si>
  <si>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</si>
  <si>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</si>
  <si>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</si>
  <si>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</si>
  <si>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</si>
  <si>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</si>
  <si>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</si>
  <si>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</si>
  <si>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</si>
  <si>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</si>
  <si>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</si>
  <si>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DINING</t>
  </si>
  <si>
    <t>KITCHEN</t>
  </si>
  <si>
    <t>RESTRROM</t>
  </si>
  <si>
    <t>HD1 GRIDDLE</t>
  </si>
  <si>
    <t>HD2 FRYERS</t>
  </si>
  <si>
    <t>MOP ROOM</t>
  </si>
  <si>
    <t xml:space="preserve">[1] Building designed nuetral. Set OA for both RTUs above design to push building slightly positive.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</si>
</sst>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F17" sqref="F17:G17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5" t="s">
        <v>32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26</v>
      </c>
      <c r="J4" s="180"/>
      <c r="K4" s="185" t="s">
        <v>3</v>
      </c>
      <c r="L4" s="186"/>
      <c r="M4" s="183" t="s">
        <v>4</v>
      </c>
      <c r="N4" s="184"/>
      <c r="O4" s="183" t="s">
        <v>37</v>
      </c>
      <c r="P4" s="184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24</v>
      </c>
      <c r="B6" s="78" t="s">
        <v>42</v>
      </c>
      <c r="C6" s="25">
        <v>6300</v>
      </c>
      <c r="D6" s="26">
        <v>6092</v>
      </c>
      <c r="E6" s="25">
        <f>C6-G6</f>
        <v>4625</v>
      </c>
      <c r="F6" s="26">
        <f>D6-H6</f>
        <v>4392</v>
      </c>
      <c r="G6" s="27">
        <v>1675</v>
      </c>
      <c r="H6" s="28">
        <v>1700</v>
      </c>
      <c r="I6" s="29">
        <f>G6/C6</f>
        <v>0.26587301587301587</v>
      </c>
      <c r="J6" s="30">
        <f>H6/D6</f>
        <v>0.27905449770190416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25</v>
      </c>
      <c r="B7" s="79" t="s">
        <v>43</v>
      </c>
      <c r="C7" s="37">
        <v>6150</v>
      </c>
      <c r="D7" s="38">
        <v>5909</v>
      </c>
      <c r="E7" s="37">
        <f>C7-G7</f>
        <v>4450</v>
      </c>
      <c r="F7" s="38">
        <f t="shared" ref="F7" si="0">D7-H7</f>
        <v>4165</v>
      </c>
      <c r="G7" s="39">
        <v>1700</v>
      </c>
      <c r="H7" s="40">
        <v>1744</v>
      </c>
      <c r="I7" s="41">
        <f>G7/C7</f>
        <v>0.27642276422764228</v>
      </c>
      <c r="J7" s="42">
        <f t="shared" ref="J7" si="1">H7/D7</f>
        <v>0.29514300220003387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300</v>
      </c>
      <c r="P8" s="53">
        <v>304</v>
      </c>
      <c r="Q8" s="65"/>
      <c r="R8" s="75"/>
    </row>
    <row r="9" spans="1:21" ht="20.100000000000001" customHeight="1" x14ac:dyDescent="0.2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1458</v>
      </c>
      <c r="O9" s="47"/>
      <c r="P9" s="48"/>
      <c r="Q9" s="65"/>
      <c r="R9" s="75"/>
    </row>
    <row r="10" spans="1:21" ht="20.100000000000001" customHeight="1" x14ac:dyDescent="0.2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1531</v>
      </c>
      <c r="O10" s="47"/>
      <c r="P10" s="48"/>
      <c r="Q10" s="65"/>
      <c r="R10" s="75"/>
    </row>
    <row r="11" spans="1:21" ht="20.100000000000001" customHeight="1" thickBot="1" x14ac:dyDescent="0.25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75</v>
      </c>
      <c r="P11" s="53">
        <v>76</v>
      </c>
      <c r="Q11" s="65"/>
      <c r="R11" s="75"/>
    </row>
    <row r="12" spans="1:21" ht="20.100000000000001" customHeight="1" thickBot="1" x14ac:dyDescent="0.25">
      <c r="A12" s="191" t="s">
        <v>27</v>
      </c>
      <c r="B12" s="192"/>
      <c r="C12" s="82">
        <f t="shared" ref="C12:H12" si="2">SUM(C6:C11)</f>
        <v>12450</v>
      </c>
      <c r="D12" s="83">
        <f t="shared" si="2"/>
        <v>12001</v>
      </c>
      <c r="E12" s="82">
        <f t="shared" si="2"/>
        <v>9075</v>
      </c>
      <c r="F12" s="83">
        <f t="shared" si="2"/>
        <v>8557</v>
      </c>
      <c r="G12" s="84">
        <f t="shared" si="2"/>
        <v>3375</v>
      </c>
      <c r="H12" s="85">
        <f t="shared" si="2"/>
        <v>3444</v>
      </c>
      <c r="I12" s="86"/>
      <c r="J12" s="87"/>
      <c r="K12" s="84">
        <f t="shared" ref="K12:P12" si="3">SUM(K6:K11)</f>
        <v>0</v>
      </c>
      <c r="L12" s="85">
        <f t="shared" si="3"/>
        <v>0</v>
      </c>
      <c r="M12" s="109">
        <f t="shared" si="3"/>
        <v>3000</v>
      </c>
      <c r="N12" s="88">
        <f t="shared" si="3"/>
        <v>2989</v>
      </c>
      <c r="O12" s="89">
        <f t="shared" si="3"/>
        <v>375</v>
      </c>
      <c r="P12" s="90">
        <f t="shared" si="3"/>
        <v>380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28</v>
      </c>
      <c r="B14" s="91"/>
      <c r="C14" s="91"/>
      <c r="D14" s="91"/>
      <c r="F14" s="155" t="s">
        <v>10</v>
      </c>
      <c r="G14" s="156"/>
      <c r="H14" s="129" t="s">
        <v>31</v>
      </c>
      <c r="I14" s="130"/>
      <c r="J14" s="131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7" t="s">
        <v>27</v>
      </c>
      <c r="B15" s="148"/>
      <c r="C15" s="94" t="s">
        <v>7</v>
      </c>
      <c r="D15" s="95" t="s">
        <v>8</v>
      </c>
      <c r="F15" s="157"/>
      <c r="G15" s="158"/>
      <c r="H15" s="132"/>
      <c r="I15" s="133"/>
      <c r="J15" s="134"/>
      <c r="L15" s="126" t="s">
        <v>36</v>
      </c>
      <c r="M15" s="126"/>
      <c r="N15" s="126"/>
      <c r="O15" s="126"/>
      <c r="P15" s="106">
        <f>IF(R14=TRUE, 1, 0)</f>
        <v>1</v>
      </c>
    </row>
    <row r="16" spans="1:21" ht="18.75" customHeight="1" x14ac:dyDescent="0.2">
      <c r="A16" s="149" t="s">
        <v>30</v>
      </c>
      <c r="B16" s="150"/>
      <c r="C16" s="96">
        <f>G12+K12</f>
        <v>3375</v>
      </c>
      <c r="D16" s="97">
        <f>H12+L12</f>
        <v>3444</v>
      </c>
      <c r="F16" s="200" t="s">
        <v>11</v>
      </c>
      <c r="G16" s="201"/>
      <c r="H16" s="138">
        <v>3.0000000000000001E-3</v>
      </c>
      <c r="I16" s="139"/>
      <c r="J16" s="140"/>
      <c r="L16" s="127"/>
      <c r="M16" s="127"/>
      <c r="N16" s="127"/>
      <c r="O16" s="127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51" t="s">
        <v>29</v>
      </c>
      <c r="B17" s="152"/>
      <c r="C17" s="100">
        <f>M12+O12</f>
        <v>3375</v>
      </c>
      <c r="D17" s="101">
        <f>N12+P12</f>
        <v>3369</v>
      </c>
      <c r="F17" s="202" t="s">
        <v>12</v>
      </c>
      <c r="G17" s="203"/>
      <c r="H17" s="141">
        <v>4.0000000000000001E-3</v>
      </c>
      <c r="I17" s="142"/>
      <c r="J17" s="143"/>
      <c r="L17" s="128" t="s">
        <v>34</v>
      </c>
      <c r="M17" s="128"/>
      <c r="N17" s="128"/>
      <c r="O17" s="128"/>
      <c r="P17" s="107">
        <f>IF(R16=TRUE, 1, 0)</f>
        <v>1</v>
      </c>
    </row>
    <row r="18" spans="1:18" ht="18.75" customHeight="1" thickBot="1" x14ac:dyDescent="0.3">
      <c r="A18" s="153" t="s">
        <v>16</v>
      </c>
      <c r="B18" s="154"/>
      <c r="C18" s="98">
        <f>C16-C17</f>
        <v>0</v>
      </c>
      <c r="D18" s="99">
        <f>D16-D17</f>
        <v>75</v>
      </c>
      <c r="F18" s="159" t="s">
        <v>13</v>
      </c>
      <c r="G18" s="160"/>
      <c r="H18" s="144">
        <v>4.0000000000000001E-3</v>
      </c>
      <c r="I18" s="145"/>
      <c r="J18" s="146"/>
      <c r="L18" s="127"/>
      <c r="M18" s="127"/>
      <c r="N18" s="127"/>
      <c r="O18" s="127"/>
      <c r="P18" s="108"/>
      <c r="R18" s="1" t="b">
        <f>AND(H19&gt;=-0.02, H19&lt;=0.02)</f>
        <v>1</v>
      </c>
    </row>
    <row r="19" spans="1:18" ht="16.5" customHeight="1" thickBot="1" x14ac:dyDescent="0.25">
      <c r="F19" s="216" t="s">
        <v>14</v>
      </c>
      <c r="G19" s="217"/>
      <c r="H19" s="135">
        <f>AVERAGE(H16:J18)</f>
        <v>3.6666666666666666E-3</v>
      </c>
      <c r="I19" s="136"/>
      <c r="J19" s="137"/>
      <c r="L19" s="124" t="s">
        <v>35</v>
      </c>
      <c r="M19" s="124"/>
      <c r="N19" s="124"/>
      <c r="O19" s="124"/>
      <c r="P19" s="102">
        <f>IF(R18=TRUE, 1, 0)</f>
        <v>1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4"/>
      <c r="M20" s="124"/>
      <c r="N20" s="124"/>
      <c r="O20" s="124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204" t="s">
        <v>48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2"/>
    </row>
    <row r="24" spans="1:18" ht="20.100000000000001" customHeight="1" x14ac:dyDescent="0.2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2"/>
    </row>
    <row r="25" spans="1:18" ht="20.100000000000001" customHeight="1" thickBot="1" x14ac:dyDescent="0.2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213" t="s">
        <v>17</v>
      </c>
      <c r="B28" s="214"/>
      <c r="C28" s="214"/>
      <c r="D28" s="214"/>
      <c r="E28" s="214"/>
      <c r="F28" s="215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4" t="s">
        <v>22</v>
      </c>
      <c r="C29" s="165"/>
      <c r="D29" s="166" t="s">
        <v>21</v>
      </c>
      <c r="E29" s="167"/>
      <c r="F29" s="167"/>
      <c r="G29" s="168"/>
      <c r="H29" s="190" t="s">
        <v>18</v>
      </c>
      <c r="I29" s="189"/>
      <c r="J29" s="167" t="s">
        <v>19</v>
      </c>
      <c r="K29" s="167"/>
      <c r="L29" s="199" t="s">
        <v>3</v>
      </c>
      <c r="M29" s="199"/>
      <c r="N29" s="195" t="s">
        <v>4</v>
      </c>
      <c r="O29" s="196"/>
      <c r="P29" s="61" t="s">
        <v>20</v>
      </c>
    </row>
    <row r="30" spans="1:18" ht="18.75" customHeight="1" thickBot="1" x14ac:dyDescent="0.25">
      <c r="A30" s="62" t="s">
        <v>23</v>
      </c>
      <c r="B30" s="162"/>
      <c r="C30" s="163"/>
      <c r="D30" s="169"/>
      <c r="E30" s="170"/>
      <c r="F30" s="170"/>
      <c r="G30" s="171"/>
      <c r="H30" s="175"/>
      <c r="I30" s="176"/>
      <c r="J30" s="177"/>
      <c r="K30" s="178"/>
      <c r="L30" s="173"/>
      <c r="M30" s="174"/>
      <c r="N30" s="197"/>
      <c r="O30" s="198"/>
      <c r="P30" s="60">
        <f t="shared" ref="P30:P38" si="4">L30-N30</f>
        <v>0</v>
      </c>
    </row>
    <row r="31" spans="1:18" ht="18.75" customHeight="1" thickBot="1" x14ac:dyDescent="0.25">
      <c r="A31" s="63" t="s">
        <v>23</v>
      </c>
      <c r="B31" s="161"/>
      <c r="C31" s="161"/>
      <c r="D31" s="114"/>
      <c r="E31" s="115"/>
      <c r="F31" s="115"/>
      <c r="G31" s="116"/>
      <c r="H31" s="114"/>
      <c r="I31" s="116"/>
      <c r="J31" s="193"/>
      <c r="K31" s="194"/>
      <c r="L31" s="173"/>
      <c r="M31" s="174"/>
      <c r="N31" s="197"/>
      <c r="O31" s="198"/>
      <c r="P31" s="60">
        <f t="shared" si="4"/>
        <v>0</v>
      </c>
      <c r="Q31" s="76"/>
    </row>
    <row r="32" spans="1:18" ht="19.149999999999999" customHeight="1" thickBot="1" x14ac:dyDescent="0.25">
      <c r="A32" s="63" t="s">
        <v>23</v>
      </c>
      <c r="B32" s="112"/>
      <c r="C32" s="113"/>
      <c r="D32" s="114"/>
      <c r="E32" s="115"/>
      <c r="F32" s="115"/>
      <c r="G32" s="116"/>
      <c r="H32" s="114"/>
      <c r="I32" s="116"/>
      <c r="J32" s="114"/>
      <c r="K32" s="172"/>
      <c r="L32" s="117"/>
      <c r="M32" s="118"/>
      <c r="N32" s="110"/>
      <c r="O32" s="111"/>
      <c r="P32" s="60">
        <f t="shared" si="4"/>
        <v>0</v>
      </c>
      <c r="Q32" s="76"/>
    </row>
    <row r="33" spans="1:16" ht="19.5" customHeight="1" thickBot="1" x14ac:dyDescent="0.25">
      <c r="A33" s="62" t="s">
        <v>23</v>
      </c>
      <c r="B33" s="119"/>
      <c r="C33" s="120"/>
      <c r="D33" s="112"/>
      <c r="E33" s="121"/>
      <c r="F33" s="121"/>
      <c r="G33" s="113"/>
      <c r="H33" s="122"/>
      <c r="I33" s="123"/>
      <c r="J33" s="112"/>
      <c r="K33" s="113"/>
      <c r="L33" s="117"/>
      <c r="M33" s="118"/>
      <c r="N33" s="110"/>
      <c r="O33" s="111"/>
      <c r="P33" s="60">
        <f t="shared" si="4"/>
        <v>0</v>
      </c>
    </row>
    <row r="34" spans="1:16" ht="19.5" customHeight="1" thickBot="1" x14ac:dyDescent="0.25">
      <c r="A34" s="63" t="s">
        <v>23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4"/>
        <v>0</v>
      </c>
    </row>
    <row r="35" spans="1:16" ht="19.5" customHeight="1" thickBot="1" x14ac:dyDescent="0.25">
      <c r="A35" s="63" t="s">
        <v>23</v>
      </c>
      <c r="B35" s="112"/>
      <c r="C35" s="113"/>
      <c r="D35" s="114"/>
      <c r="E35" s="115"/>
      <c r="F35" s="115"/>
      <c r="G35" s="116"/>
      <c r="H35" s="114"/>
      <c r="I35" s="116"/>
      <c r="J35" s="114"/>
      <c r="K35" s="116"/>
      <c r="L35" s="117"/>
      <c r="M35" s="118"/>
      <c r="N35" s="110"/>
      <c r="O35" s="111"/>
      <c r="P35" s="60">
        <f t="shared" si="4"/>
        <v>0</v>
      </c>
    </row>
    <row r="36" spans="1:16" ht="19.5" customHeight="1" thickBot="1" x14ac:dyDescent="0.25">
      <c r="A36" s="62" t="s">
        <v>23</v>
      </c>
      <c r="B36" s="119"/>
      <c r="C36" s="120"/>
      <c r="D36" s="112"/>
      <c r="E36" s="121"/>
      <c r="F36" s="121"/>
      <c r="G36" s="113"/>
      <c r="H36" s="122"/>
      <c r="I36" s="123"/>
      <c r="J36" s="112"/>
      <c r="K36" s="113"/>
      <c r="L36" s="117"/>
      <c r="M36" s="118"/>
      <c r="N36" s="110"/>
      <c r="O36" s="111"/>
      <c r="P36" s="60">
        <f t="shared" si="4"/>
        <v>0</v>
      </c>
    </row>
    <row r="37" spans="1:16" ht="19.5" customHeight="1" thickBot="1" x14ac:dyDescent="0.25">
      <c r="A37" s="63" t="s">
        <v>23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4"/>
        <v>0</v>
      </c>
    </row>
    <row r="38" spans="1:16" ht="18.75" customHeight="1" x14ac:dyDescent="0.2">
      <c r="A38" s="63" t="s">
        <v>23</v>
      </c>
      <c r="B38" s="112"/>
      <c r="C38" s="113"/>
      <c r="D38" s="114"/>
      <c r="E38" s="115"/>
      <c r="F38" s="115"/>
      <c r="G38" s="116"/>
      <c r="H38" s="114"/>
      <c r="I38" s="116"/>
      <c r="J38" s="114"/>
      <c r="K38" s="116"/>
      <c r="L38" s="117"/>
      <c r="M38" s="118"/>
      <c r="N38" s="110"/>
      <c r="O38" s="111"/>
      <c r="P38" s="60">
        <f t="shared" si="4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2022-07-13T17:57:41Z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